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0\"/>
    </mc:Choice>
  </mc:AlternateContent>
  <bookViews>
    <workbookView xWindow="120" yWindow="120" windowWidth="9372" windowHeight="4452" firstSheet="1" activeTab="1"/>
  </bookViews>
  <sheets>
    <sheet name="RiskSerializationData" sheetId="14" state="hidden" r:id="rId1"/>
    <sheet name="Model" sheetId="1" r:id="rId2"/>
    <sheet name="Output Results" sheetId="17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1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Lookup" localSheetId="1">Model!$F$5:$G$9</definedName>
    <definedName name="Lookup">#REF!</definedName>
    <definedName name="Pal_Workbook_GUID" hidden="1">"USE96QUJEUD3JIIPDNQTXTR9"</definedName>
    <definedName name="PalisadeReportWorkbookCreatedBy">"AtRisk"</definedName>
    <definedName name="PalisadeReportWorksheetCreatedBy" localSheetId="2">"AtRisk"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FALSE</definedName>
    <definedName name="RiskExcelReportsToGenerate">129</definedName>
    <definedName name="RiskFixedSeed" hidden="1">1</definedName>
    <definedName name="RiskGenerateExcelReportsAtEndOfSimulation">TRUE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3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howRiskWindowAtEndOfSimulation">TRUE</definedName>
    <definedName name="RiskStandardRecalc" hidden="1">1</definedName>
    <definedName name="RiskTemplateSheetName">"myTemplate"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</workbook>
</file>

<file path=xl/calcChain.xml><?xml version="1.0" encoding="utf-8"?>
<calcChain xmlns="http://schemas.openxmlformats.org/spreadsheetml/2006/main">
  <c r="B17" i="1" l="1"/>
  <c r="B21" i="1" s="1"/>
  <c r="F15" i="1"/>
  <c r="E15" i="1"/>
  <c r="F14" i="1"/>
  <c r="F13" i="1"/>
  <c r="E14" i="1"/>
  <c r="E13" i="1"/>
  <c r="D21" i="1"/>
  <c r="C21" i="1" l="1"/>
  <c r="E21" i="1"/>
  <c r="F21" i="1" l="1"/>
</calcChain>
</file>

<file path=xl/sharedStrings.xml><?xml version="1.0" encoding="utf-8"?>
<sst xmlns="http://schemas.openxmlformats.org/spreadsheetml/2006/main" count="41" uniqueCount="34">
  <si>
    <t>Cost data</t>
  </si>
  <si>
    <t>Unit cost</t>
  </si>
  <si>
    <t>Unit price</t>
  </si>
  <si>
    <t>Unit refund</t>
  </si>
  <si>
    <t>Decision variable</t>
  </si>
  <si>
    <t>Order quantity</t>
  </si>
  <si>
    <t>Simulated quantities</t>
  </si>
  <si>
    <t>Demand</t>
  </si>
  <si>
    <t>Revenue</t>
  </si>
  <si>
    <t>Cost</t>
  </si>
  <si>
    <t>Refund</t>
  </si>
  <si>
    <t>Profit</t>
  </si>
  <si>
    <t>Mean</t>
  </si>
  <si>
    <t>Stdev</t>
  </si>
  <si>
    <t>Ordering with varying input distributions</t>
  </si>
  <si>
    <t>Std Dev</t>
  </si>
  <si>
    <t>Name</t>
  </si>
  <si>
    <t>Distributions to try</t>
  </si>
  <si>
    <t>Distribution index</t>
  </si>
  <si>
    <t>Distribution</t>
  </si>
  <si>
    <t>Parameter 1</t>
  </si>
  <si>
    <t>Parameter 2</t>
  </si>
  <si>
    <t>Gamma</t>
  </si>
  <si>
    <t>Lognormal</t>
  </si>
  <si>
    <t>Index used</t>
  </si>
  <si>
    <t>F21</t>
  </si>
  <si>
    <t>Max</t>
  </si>
  <si>
    <t>Min</t>
  </si>
  <si>
    <t>Graph</t>
  </si>
  <si>
    <t>Sim#</t>
  </si>
  <si>
    <t>Cell</t>
  </si>
  <si>
    <r>
      <t>Date:</t>
    </r>
    <r>
      <rPr>
        <sz val="8"/>
        <color theme="1"/>
        <rFont val="Tahoma"/>
        <family val="2"/>
      </rPr>
      <t xml:space="preserve"> Friday, March 14, 2014 11:23:00 AM</t>
    </r>
  </si>
  <si>
    <r>
      <t>Performed By:</t>
    </r>
    <r>
      <rPr>
        <sz val="8"/>
        <color theme="1"/>
        <rFont val="Tahoma"/>
        <family val="2"/>
      </rPr>
      <t xml:space="preserve"> Chris</t>
    </r>
  </si>
  <si>
    <t>@RISK Output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</si>
</sst>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&quot;$&quot;#,##0.00"/>
  </numFmts>
  <fonts count="9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8.25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14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/>
    <xf numFmtId="0" fontId="4" fillId="0" borderId="0" xfId="0" applyFont="1" applyFill="1" applyBorder="1" applyAlignment="1">
      <alignment horizontal="right"/>
    </xf>
    <xf numFmtId="7" fontId="4" fillId="2" borderId="0" xfId="1" applyNumberFormat="1" applyFont="1" applyFill="1" applyBorder="1"/>
    <xf numFmtId="0" fontId="4" fillId="0" borderId="0" xfId="0" quotePrefix="1" applyFont="1" applyFill="1" applyBorder="1" applyAlignment="1">
      <alignment horizontal="right"/>
    </xf>
    <xf numFmtId="2" fontId="4" fillId="0" borderId="0" xfId="0" applyNumberFormat="1" applyFont="1" applyFill="1" applyBorder="1"/>
    <xf numFmtId="0" fontId="4" fillId="3" borderId="0" xfId="0" applyFont="1" applyFill="1" applyBorder="1"/>
    <xf numFmtId="164" fontId="4" fillId="0" borderId="0" xfId="0" applyNumberFormat="1" applyFont="1" applyFill="1" applyBorder="1"/>
    <xf numFmtId="7" fontId="4" fillId="0" borderId="0" xfId="0" applyNumberFormat="1" applyFont="1" applyFill="1" applyBorder="1"/>
    <xf numFmtId="7" fontId="4" fillId="0" borderId="0" xfId="1" applyNumberFormat="1" applyFont="1" applyFill="1" applyBorder="1"/>
    <xf numFmtId="7" fontId="4" fillId="4" borderId="0" xfId="1" applyNumberFormat="1" applyFont="1" applyFill="1" applyBorder="1"/>
    <xf numFmtId="165" fontId="4" fillId="0" borderId="0" xfId="0" applyNumberFormat="1" applyFont="1" applyFill="1" applyBorder="1"/>
    <xf numFmtId="7" fontId="0" fillId="0" borderId="0" xfId="0" applyNumberFormat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right"/>
    </xf>
    <xf numFmtId="1" fontId="0" fillId="0" borderId="0" xfId="0" applyNumberFormat="1" applyFont="1" applyFill="1" applyBorder="1"/>
    <xf numFmtId="0" fontId="1" fillId="0" borderId="0" xfId="2"/>
    <xf numFmtId="7" fontId="5" fillId="0" borderId="2" xfId="3" applyNumberFormat="1" applyFont="1" applyFill="1" applyBorder="1" applyAlignment="1">
      <alignment horizontal="left" vertical="center" wrapText="1"/>
    </xf>
    <xf numFmtId="7" fontId="5" fillId="0" borderId="3" xfId="3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Alignment="1">
      <alignment horizontal="left" vertical="center"/>
    </xf>
    <xf numFmtId="0" fontId="5" fillId="0" borderId="3" xfId="3" applyNumberFormat="1" applyFont="1" applyFill="1" applyBorder="1" applyAlignment="1">
      <alignment horizontal="left" vertical="center" wrapText="1"/>
    </xf>
    <xf numFmtId="0" fontId="5" fillId="0" borderId="4" xfId="3" applyNumberFormat="1" applyFont="1" applyFill="1" applyBorder="1" applyAlignment="1">
      <alignment horizontal="left" vertical="center" wrapText="1"/>
    </xf>
    <xf numFmtId="7" fontId="5" fillId="0" borderId="5" xfId="3" applyNumberFormat="1" applyFont="1" applyFill="1" applyBorder="1" applyAlignment="1">
      <alignment horizontal="left" vertical="center" wrapText="1"/>
    </xf>
    <xf numFmtId="7" fontId="5" fillId="0" borderId="6" xfId="3" applyNumberFormat="1" applyFont="1" applyFill="1" applyBorder="1" applyAlignment="1">
      <alignment horizontal="left" vertical="center" wrapText="1"/>
    </xf>
    <xf numFmtId="0" fontId="2" fillId="0" borderId="6" xfId="3" applyNumberFormat="1" applyFont="1" applyFill="1" applyBorder="1" applyAlignment="1">
      <alignment horizontal="left" vertical="center"/>
    </xf>
    <xf numFmtId="0" fontId="5" fillId="0" borderId="6" xfId="3" applyNumberFormat="1" applyFont="1" applyFill="1" applyBorder="1" applyAlignment="1">
      <alignment horizontal="left" vertical="center" wrapText="1"/>
    </xf>
    <xf numFmtId="0" fontId="5" fillId="0" borderId="7" xfId="3" applyNumberFormat="1" applyFont="1" applyFill="1" applyBorder="1" applyAlignment="1">
      <alignment horizontal="left" vertical="center" wrapText="1"/>
    </xf>
    <xf numFmtId="7" fontId="5" fillId="0" borderId="8" xfId="3" applyNumberFormat="1" applyFont="1" applyFill="1" applyBorder="1" applyAlignment="1">
      <alignment horizontal="left" vertical="center" wrapText="1"/>
    </xf>
    <xf numFmtId="7" fontId="5" fillId="0" borderId="9" xfId="3" applyNumberFormat="1" applyFont="1" applyFill="1" applyBorder="1" applyAlignment="1">
      <alignment horizontal="left" vertical="center" wrapText="1"/>
    </xf>
    <xf numFmtId="0" fontId="2" fillId="0" borderId="9" xfId="3" applyNumberFormat="1" applyFont="1" applyFill="1" applyBorder="1" applyAlignment="1">
      <alignment horizontal="left" vertical="center"/>
    </xf>
    <xf numFmtId="0" fontId="5" fillId="0" borderId="9" xfId="3" applyNumberFormat="1" applyFont="1" applyFill="1" applyBorder="1" applyAlignment="1">
      <alignment horizontal="left" vertical="center" wrapText="1"/>
    </xf>
    <xf numFmtId="0" fontId="5" fillId="0" borderId="10" xfId="3" applyNumberFormat="1" applyFont="1" applyFill="1" applyBorder="1" applyAlignment="1">
      <alignment horizontal="left" vertical="center" wrapText="1"/>
    </xf>
    <xf numFmtId="9" fontId="5" fillId="0" borderId="11" xfId="3" applyNumberFormat="1" applyFont="1" applyFill="1" applyBorder="1" applyAlignment="1">
      <alignment vertical="top"/>
    </xf>
    <xf numFmtId="9" fontId="5" fillId="0" borderId="12" xfId="3" applyNumberFormat="1" applyFont="1" applyFill="1" applyBorder="1" applyAlignment="1">
      <alignment vertical="top"/>
    </xf>
    <xf numFmtId="43" fontId="5" fillId="0" borderId="12" xfId="3" applyFont="1" applyFill="1" applyBorder="1" applyAlignment="1">
      <alignment vertical="top"/>
    </xf>
    <xf numFmtId="43" fontId="5" fillId="0" borderId="12" xfId="3" applyFont="1" applyFill="1" applyBorder="1" applyAlignment="1">
      <alignment horizontal="left" vertical="center"/>
    </xf>
    <xf numFmtId="43" fontId="5" fillId="0" borderId="13" xfId="3" applyFont="1" applyFill="1" applyBorder="1" applyAlignment="1">
      <alignment vertical="top"/>
    </xf>
    <xf numFmtId="0" fontId="6" fillId="5" borderId="1" xfId="2" applyFont="1" applyFill="1" applyBorder="1"/>
    <xf numFmtId="0" fontId="7" fillId="5" borderId="1" xfId="2" applyFont="1" applyFill="1" applyBorder="1"/>
    <xf numFmtId="0" fontId="6" fillId="5" borderId="0" xfId="2" applyFont="1" applyFill="1" applyBorder="1"/>
    <xf numFmtId="0" fontId="7" fillId="5" borderId="0" xfId="2" applyFont="1" applyFill="1" applyBorder="1"/>
    <xf numFmtId="0" fontId="8" fillId="5" borderId="0" xfId="2" applyFont="1" applyFill="1" applyBorder="1"/>
    <xf numFmtId="0" fontId="8" fillId="5" borderId="0" xfId="2" quotePrefix="1" applyFont="1" applyFill="1" applyBorder="1"/>
  </cellXfs>
  <cellStyles count="4">
    <cellStyle name="Comma 2" xfId="3"/>
    <cellStyle name="Currency" xfId="1" builtinId="4"/>
    <cellStyle name="Normal" xfId="0" builtinId="0" customBuiltin="1"/>
    <cellStyle name="Normal 2" xfId="2"/>
  </cellStyles>
  <dxfs count="2">
    <dxf>
      <fill>
        <patternFill>
          <bgColor indexed="27"/>
        </patternFill>
      </fill>
    </dxf>
    <dxf>
      <fill>
        <patternFill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730250</xdr:colOff>
      <xdr:row>6</xdr:row>
      <xdr:rowOff>57150</xdr:rowOff>
    </xdr:from>
    <xdr:to>
      <xdr:col>4</xdr:col>
      <xdr:colOff>640080</xdr:colOff>
      <xdr:row>9</xdr:row>
      <xdr:rowOff>45720</xdr:rowOff>
    </xdr:to>
    <xdr:sp macro="" textlink="">
      <xdr:nvSpPr>
        <xdr:cNvPr id="6" name="TextBox 5"/>
        <xdr:cNvSpPr txBox="1"/>
      </xdr:nvSpPr>
      <xdr:spPr>
        <a:xfrm>
          <a:off x="2787650" y="1154430"/>
          <a:ext cx="1555750" cy="53721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You could try other order quantities here.</a:t>
          </a:r>
        </a:p>
      </xdr:txBody>
    </xdr:sp>
    <xdr:clientData/>
  </xdr:twoCellAnchor>
  <xdr:twoCellAnchor>
    <xdr:from>
      <xdr:col>6</xdr:col>
      <xdr:colOff>615950</xdr:colOff>
      <xdr:row>7</xdr:row>
      <xdr:rowOff>68580</xdr:rowOff>
    </xdr:from>
    <xdr:to>
      <xdr:col>12</xdr:col>
      <xdr:colOff>563880</xdr:colOff>
      <xdr:row>18</xdr:row>
      <xdr:rowOff>83820</xdr:rowOff>
    </xdr:to>
    <xdr:sp macro="" textlink="">
      <xdr:nvSpPr>
        <xdr:cNvPr id="8" name="TextBox 7"/>
        <xdr:cNvSpPr txBox="1"/>
      </xdr:nvSpPr>
      <xdr:spPr>
        <a:xfrm>
          <a:off x="6041390" y="1348740"/>
          <a:ext cx="3940810" cy="202692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will see errors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cells unless @RISK is loaded.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r>
            <a:rPr lang="en-US" sz="1100"/>
            <a:t>I</a:t>
          </a:r>
          <a:r>
            <a:rPr lang="en-US" sz="1100" baseline="0"/>
            <a:t> have taken advantage of the RISKSIMTABLE function to run all three distributions at once. See the formulas in cells B17 and B21.</a:t>
          </a:r>
          <a:endParaRPr lang="en-US" sz="1100"/>
        </a:p>
        <a:p>
          <a:endParaRPr lang="en-US" sz="1100"/>
        </a:p>
        <a:p>
          <a:r>
            <a:rPr lang="en-US" sz="1100"/>
            <a:t>Although the three input distributions have similar means, they have different standard deviations, and they lead to quite different output distributions, as shown on the next sheet.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5</xdr:row>
      <xdr:rowOff>7620</xdr:rowOff>
    </xdr:from>
    <xdr:to>
      <xdr:col>4</xdr:col>
      <xdr:colOff>1013460</xdr:colOff>
      <xdr:row>5</xdr:row>
      <xdr:rowOff>495300</xdr:rowOff>
    </xdr:to>
    <xdr:pic>
      <xdr:nvPicPr>
        <xdr:cNvPr id="2" name="Picture 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92202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6</xdr:row>
      <xdr:rowOff>7620</xdr:rowOff>
    </xdr:from>
    <xdr:to>
      <xdr:col>4</xdr:col>
      <xdr:colOff>1013460</xdr:colOff>
      <xdr:row>6</xdr:row>
      <xdr:rowOff>495300</xdr:rowOff>
    </xdr:to>
    <xdr:pic>
      <xdr:nvPicPr>
        <xdr:cNvPr id="3" name="Picture 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10490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7</xdr:row>
      <xdr:rowOff>7620</xdr:rowOff>
    </xdr:from>
    <xdr:to>
      <xdr:col>4</xdr:col>
      <xdr:colOff>1013460</xdr:colOff>
      <xdr:row>7</xdr:row>
      <xdr:rowOff>495300</xdr:rowOff>
    </xdr:to>
    <xdr:pic>
      <xdr:nvPicPr>
        <xdr:cNvPr id="4" name="Picture 3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28778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"/>
  <sheetViews>
    <sheetView workbookViewId="0"/>
  </sheetViews>
  <sheetFormatPr defaultRowHeight="14.4" x14ac:dyDescent="0.3"/>
  <sheetData>
    <row r="1" spans="1:33" x14ac:dyDescent="0.3">
      <c r="A1">
        <v>0</v>
      </c>
      <c r="B1">
        <v>0</v>
      </c>
    </row>
    <row r="2" spans="1:33" x14ac:dyDescent="0.3">
      <c r="A2">
        <v>0</v>
      </c>
    </row>
    <row r="3" spans="1:33" x14ac:dyDescent="0.3">
      <c r="A3" s="14">
        <v>0</v>
      </c>
      <c r="AG3" s="14"/>
    </row>
    <row r="4" spans="1:33" x14ac:dyDescent="0.3">
      <c r="A4" t="b">
        <v>0</v>
      </c>
      <c r="B4">
        <v>15680</v>
      </c>
      <c r="C4">
        <v>7345</v>
      </c>
      <c r="D4">
        <v>41920</v>
      </c>
      <c r="E4">
        <v>100</v>
      </c>
    </row>
    <row r="5" spans="1:33" x14ac:dyDescent="0.3">
      <c r="A5" t="b">
        <v>0</v>
      </c>
      <c r="B5">
        <v>15680</v>
      </c>
      <c r="C5">
        <v>7345</v>
      </c>
      <c r="D5">
        <v>41920</v>
      </c>
      <c r="E5">
        <v>500</v>
      </c>
    </row>
    <row r="6" spans="1:33" x14ac:dyDescent="0.3">
      <c r="A6" t="b">
        <v>0</v>
      </c>
      <c r="B6">
        <v>15680</v>
      </c>
      <c r="C6">
        <v>7345</v>
      </c>
      <c r="D6">
        <v>41920</v>
      </c>
      <c r="E6">
        <v>1000</v>
      </c>
    </row>
    <row r="7" spans="1:33" x14ac:dyDescent="0.3">
      <c r="A7" t="b">
        <v>0</v>
      </c>
      <c r="B7">
        <v>15680</v>
      </c>
      <c r="C7">
        <v>7345</v>
      </c>
      <c r="D7">
        <v>41920</v>
      </c>
      <c r="E7">
        <v>1500</v>
      </c>
    </row>
    <row r="8" spans="1:33" x14ac:dyDescent="0.3">
      <c r="A8" t="b">
        <v>0</v>
      </c>
      <c r="B8">
        <v>15680</v>
      </c>
      <c r="C8">
        <v>7345</v>
      </c>
      <c r="D8">
        <v>41920</v>
      </c>
      <c r="E8">
        <v>2000</v>
      </c>
    </row>
    <row r="9" spans="1:33" x14ac:dyDescent="0.3">
      <c r="A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27"/>
  <sheetViews>
    <sheetView tabSelected="1" workbookViewId="0"/>
  </sheetViews>
  <sheetFormatPr defaultColWidth="9.109375" defaultRowHeight="14.4" x14ac:dyDescent="0.3"/>
  <cols>
    <col min="1" max="1" width="15.44140625" style="2" customWidth="1"/>
    <col min="2" max="2" width="14.5546875" style="2" customWidth="1"/>
    <col min="3" max="3" width="11.88671875" style="2" customWidth="1"/>
    <col min="4" max="5" width="12.109375" style="2" customWidth="1"/>
    <col min="6" max="6" width="13" style="2" customWidth="1"/>
    <col min="7" max="7" width="12.6640625" style="2" customWidth="1"/>
    <col min="8" max="16384" width="9.109375" style="2"/>
  </cols>
  <sheetData>
    <row r="1" spans="1:7" x14ac:dyDescent="0.3">
      <c r="A1" s="1" t="s">
        <v>14</v>
      </c>
    </row>
    <row r="2" spans="1:7" x14ac:dyDescent="0.3">
      <c r="D2" s="3"/>
    </row>
    <row r="3" spans="1:7" x14ac:dyDescent="0.3">
      <c r="A3" s="1" t="s">
        <v>0</v>
      </c>
      <c r="D3" s="15"/>
      <c r="E3" s="18"/>
      <c r="G3" s="1"/>
    </row>
    <row r="4" spans="1:7" x14ac:dyDescent="0.3">
      <c r="A4" s="2" t="s">
        <v>1</v>
      </c>
      <c r="B4" s="5">
        <v>7.5</v>
      </c>
      <c r="D4" s="15"/>
      <c r="E4" s="19"/>
      <c r="F4" s="6"/>
    </row>
    <row r="5" spans="1:7" x14ac:dyDescent="0.3">
      <c r="A5" s="2" t="s">
        <v>2</v>
      </c>
      <c r="B5" s="5">
        <v>10</v>
      </c>
      <c r="D5" s="15"/>
      <c r="E5" s="19"/>
      <c r="F5" s="7"/>
    </row>
    <row r="6" spans="1:7" x14ac:dyDescent="0.3">
      <c r="A6" s="2" t="s">
        <v>3</v>
      </c>
      <c r="B6" s="5">
        <v>2.5</v>
      </c>
      <c r="E6" s="7"/>
      <c r="F6" s="7"/>
    </row>
    <row r="7" spans="1:7" x14ac:dyDescent="0.3">
      <c r="F7" s="7"/>
    </row>
    <row r="8" spans="1:7" x14ac:dyDescent="0.3">
      <c r="A8" s="1" t="s">
        <v>4</v>
      </c>
      <c r="F8" s="7"/>
    </row>
    <row r="9" spans="1:7" x14ac:dyDescent="0.3">
      <c r="A9" s="2" t="s">
        <v>5</v>
      </c>
      <c r="B9" s="8">
        <v>200</v>
      </c>
      <c r="D9" s="3"/>
      <c r="E9" s="3"/>
      <c r="F9" s="7"/>
      <c r="G9" s="3"/>
    </row>
    <row r="11" spans="1:7" x14ac:dyDescent="0.3">
      <c r="A11" s="1" t="s">
        <v>17</v>
      </c>
    </row>
    <row r="12" spans="1:7" x14ac:dyDescent="0.3">
      <c r="A12" s="16" t="s">
        <v>18</v>
      </c>
      <c r="B12" s="15" t="s">
        <v>19</v>
      </c>
      <c r="C12" s="18" t="s">
        <v>20</v>
      </c>
      <c r="D12" s="18" t="s">
        <v>21</v>
      </c>
      <c r="E12" s="18" t="s">
        <v>12</v>
      </c>
      <c r="F12" s="18" t="s">
        <v>13</v>
      </c>
    </row>
    <row r="13" spans="1:7" x14ac:dyDescent="0.3">
      <c r="A13" s="17">
        <v>1</v>
      </c>
      <c r="B13" s="15" t="s">
        <v>22</v>
      </c>
      <c r="C13" s="2">
        <v>2</v>
      </c>
      <c r="D13" s="2">
        <v>85</v>
      </c>
      <c r="E13" s="2">
        <f>C13*D13</f>
        <v>170</v>
      </c>
      <c r="F13" s="9">
        <f>SQRT(C13)*D13</f>
        <v>120.20815280171308</v>
      </c>
    </row>
    <row r="14" spans="1:7" x14ac:dyDescent="0.3">
      <c r="A14" s="17">
        <v>2</v>
      </c>
      <c r="B14" s="15" t="s">
        <v>22</v>
      </c>
      <c r="C14" s="2">
        <v>5</v>
      </c>
      <c r="D14" s="2">
        <v>35</v>
      </c>
      <c r="E14" s="2">
        <f>C14*D14</f>
        <v>175</v>
      </c>
      <c r="F14" s="9">
        <f>SQRT(C14)*D14</f>
        <v>78.262379212492647</v>
      </c>
    </row>
    <row r="15" spans="1:7" x14ac:dyDescent="0.3">
      <c r="A15" s="17">
        <v>3</v>
      </c>
      <c r="B15" s="15" t="s">
        <v>23</v>
      </c>
      <c r="C15" s="2">
        <v>170</v>
      </c>
      <c r="D15" s="2">
        <v>60</v>
      </c>
      <c r="E15" s="2">
        <f>C15</f>
        <v>170</v>
      </c>
      <c r="F15" s="2">
        <f>D15</f>
        <v>60</v>
      </c>
    </row>
    <row r="17" spans="1:6" x14ac:dyDescent="0.3">
      <c r="A17" s="15" t="s">
        <v>24</v>
      </c>
      <c r="B17" s="2">
        <f ca="1">_xll.RiskSimtable(A13:A15)</f>
        <v>1</v>
      </c>
    </row>
    <row r="19" spans="1:6" x14ac:dyDescent="0.3">
      <c r="A19" s="1" t="s">
        <v>6</v>
      </c>
      <c r="E19" s="7"/>
    </row>
    <row r="20" spans="1:6" x14ac:dyDescent="0.3">
      <c r="A20" s="1"/>
      <c r="B20" s="4" t="s">
        <v>7</v>
      </c>
      <c r="C20" s="4" t="s">
        <v>8</v>
      </c>
      <c r="D20" s="4" t="s">
        <v>9</v>
      </c>
      <c r="E20" s="6" t="s">
        <v>10</v>
      </c>
      <c r="F20" s="4" t="s">
        <v>11</v>
      </c>
    </row>
    <row r="21" spans="1:6" x14ac:dyDescent="0.3">
      <c r="A21" s="1"/>
      <c r="B21" s="9">
        <f ca="1">IF(B17=1,_xll.RiskGamma(C13,D13),IF(B17=2,_xll.RiskGamma(C14,D14),_xll.RiskLognorm(C15,D15)))</f>
        <v>170</v>
      </c>
      <c r="C21" s="10">
        <f ca="1">B5*MIN(B9,B21)</f>
        <v>1700</v>
      </c>
      <c r="D21" s="10">
        <f>B4*B9</f>
        <v>1500</v>
      </c>
      <c r="E21" s="11">
        <f ca="1">B6*MAX(B9-B21,0)</f>
        <v>75</v>
      </c>
      <c r="F21" s="12">
        <f ca="1">_xll.RiskOutput("Profit")+C21+E21-D21</f>
        <v>275</v>
      </c>
    </row>
    <row r="22" spans="1:6" x14ac:dyDescent="0.3">
      <c r="A22" s="1"/>
      <c r="E22" s="7"/>
    </row>
    <row r="23" spans="1:6" x14ac:dyDescent="0.3">
      <c r="A23" s="1"/>
    </row>
    <row r="24" spans="1:6" x14ac:dyDescent="0.3">
      <c r="B24" s="13"/>
    </row>
    <row r="25" spans="1:6" x14ac:dyDescent="0.3">
      <c r="B25" s="13"/>
    </row>
    <row r="26" spans="1:6" x14ac:dyDescent="0.3">
      <c r="B26" s="13"/>
    </row>
    <row r="27" spans="1:6" x14ac:dyDescent="0.3">
      <c r="B27" s="13"/>
    </row>
  </sheetData>
  <phoneticPr fontId="0" type="noConversion"/>
  <printOptions headings="1" gridLines="1" gridLinesSet="0"/>
  <pageMargins left="0.75" right="0.75" top="1" bottom="1" header="0.5" footer="0.5"/>
  <pageSetup scale="87" orientation="portrait" horizontalDpi="300" verticalDpi="300" r:id="rId1"/>
  <headerFooter alignWithMargins="0">
    <oddFooter>&amp;CProblem 13.5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K8"/>
  <sheetViews>
    <sheetView showGridLines="0" workbookViewId="0"/>
  </sheetViews>
  <sheetFormatPr defaultColWidth="9.21875" defaultRowHeight="14.4" x14ac:dyDescent="0.3"/>
  <cols>
    <col min="1" max="1" width="0.33203125" style="20" customWidth="1"/>
    <col min="2" max="2" width="24" style="20" customWidth="1"/>
    <col min="3" max="4" width="5" style="20" customWidth="1"/>
    <col min="5" max="5" width="15" style="20" customWidth="1"/>
    <col min="6" max="11" width="14.44140625" style="20" customWidth="1"/>
    <col min="12" max="16384" width="9.21875" style="20"/>
  </cols>
  <sheetData>
    <row r="1" spans="2:11" s="45" customFormat="1" ht="17.399999999999999" x14ac:dyDescent="0.3">
      <c r="B1" s="46" t="s">
        <v>33</v>
      </c>
    </row>
    <row r="2" spans="2:11" s="43" customFormat="1" ht="10.199999999999999" x14ac:dyDescent="0.2">
      <c r="B2" s="44" t="s">
        <v>32</v>
      </c>
    </row>
    <row r="3" spans="2:11" s="41" customFormat="1" ht="10.199999999999999" x14ac:dyDescent="0.2">
      <c r="B3" s="42" t="s">
        <v>31</v>
      </c>
    </row>
    <row r="4" spans="2:11" ht="15" thickBot="1" x14ac:dyDescent="0.35"/>
    <row r="5" spans="2:11" ht="13.5" customHeight="1" x14ac:dyDescent="0.3">
      <c r="B5" s="40" t="s">
        <v>16</v>
      </c>
      <c r="C5" s="38" t="s">
        <v>30</v>
      </c>
      <c r="D5" s="38" t="s">
        <v>29</v>
      </c>
      <c r="E5" s="39" t="s">
        <v>28</v>
      </c>
      <c r="F5" s="38" t="s">
        <v>27</v>
      </c>
      <c r="G5" s="38" t="s">
        <v>12</v>
      </c>
      <c r="H5" s="38" t="s">
        <v>26</v>
      </c>
      <c r="I5" s="38" t="s">
        <v>15</v>
      </c>
      <c r="J5" s="37">
        <v>0.05</v>
      </c>
      <c r="K5" s="36">
        <v>0.95</v>
      </c>
    </row>
    <row r="6" spans="2:11" ht="39.75" customHeight="1" x14ac:dyDescent="0.3">
      <c r="B6" s="35" t="s">
        <v>11</v>
      </c>
      <c r="C6" s="34" t="s">
        <v>25</v>
      </c>
      <c r="D6" s="34">
        <v>1</v>
      </c>
      <c r="E6" s="33"/>
      <c r="F6" s="32">
        <v>-973.7</v>
      </c>
      <c r="G6" s="32">
        <v>11.13</v>
      </c>
      <c r="H6" s="32">
        <v>500</v>
      </c>
      <c r="I6" s="32">
        <v>459.24</v>
      </c>
      <c r="J6" s="32">
        <v>-774.13</v>
      </c>
      <c r="K6" s="31">
        <v>500</v>
      </c>
    </row>
    <row r="7" spans="2:11" ht="39.75" customHeight="1" x14ac:dyDescent="0.3">
      <c r="B7" s="30" t="s">
        <v>11</v>
      </c>
      <c r="C7" s="29" t="s">
        <v>25</v>
      </c>
      <c r="D7" s="29">
        <v>2</v>
      </c>
      <c r="E7" s="28"/>
      <c r="F7" s="27">
        <v>-838.11</v>
      </c>
      <c r="G7" s="27">
        <v>153.66</v>
      </c>
      <c r="H7" s="27">
        <v>500</v>
      </c>
      <c r="I7" s="27">
        <v>346.3</v>
      </c>
      <c r="J7" s="27">
        <v>-485.53</v>
      </c>
      <c r="K7" s="26">
        <v>500</v>
      </c>
    </row>
    <row r="8" spans="2:11" ht="39.75" customHeight="1" thickBot="1" x14ac:dyDescent="0.35">
      <c r="B8" s="25" t="s">
        <v>11</v>
      </c>
      <c r="C8" s="24" t="s">
        <v>25</v>
      </c>
      <c r="D8" s="24">
        <v>3</v>
      </c>
      <c r="E8" s="23"/>
      <c r="F8" s="22">
        <v>-614.48</v>
      </c>
      <c r="G8" s="22">
        <v>178.18</v>
      </c>
      <c r="H8" s="22">
        <v>500</v>
      </c>
      <c r="I8" s="22">
        <v>283.63</v>
      </c>
      <c r="J8" s="22">
        <v>-316.86</v>
      </c>
      <c r="K8" s="21">
        <v>500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RiskSerializationData</vt:lpstr>
      <vt:lpstr>Model</vt:lpstr>
      <vt:lpstr>Output Results</vt:lpstr>
      <vt:lpstr>Model!Lookup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Chris Albright</dc:creator>
  <cp:lastModifiedBy>Chris</cp:lastModifiedBy>
  <cp:lastPrinted>1996-07-15T17:17:32Z</cp:lastPrinted>
  <dcterms:created xsi:type="dcterms:W3CDTF">1996-07-09T00:15:13Z</dcterms:created>
  <dcterms:modified xsi:type="dcterms:W3CDTF">2014-03-14T15:27:19Z</dcterms:modified>
</cp:coreProperties>
</file>